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ADME" sheetId="1" state="visible" r:id="rId1"/>
    <sheet name="Payoff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;[Red]-&quot;$&quot;#,##0.00"/>
  </numFmts>
  <fonts count="7">
    <font>
      <name val="Calibri"/>
      <family val="2"/>
      <color theme="1"/>
      <sz val="11"/>
      <scheme val="minor"/>
    </font>
    <font>
      <b val="1"/>
      <color rgb="00FFFFFF"/>
      <sz val="20"/>
    </font>
    <font>
      <color rgb="0017202E"/>
      <sz val="12"/>
    </font>
    <font>
      <b val="1"/>
      <color rgb="002B5FE3"/>
    </font>
    <font>
      <b val="1"/>
      <color rgb="00FFFFFF"/>
      <sz val="18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F1EE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center"/>
    </xf>
    <xf numFmtId="0" fontId="0" fillId="0" borderId="0" applyProtection="1" pivotButton="0" quotePrefix="0" xfId="0">
      <protection locked="0" hidden="0"/>
    </xf>
    <xf numFmtId="165" fontId="0" fillId="0" borderId="0" applyProtection="1" pivotButton="0" quotePrefix="0" xfId="0">
      <protection locked="0" hidden="0"/>
    </xf>
    <xf numFmtId="10" fontId="0" fillId="0" borderId="0" applyProtection="1" pivotButton="0" quotePrefix="0" xfId="0">
      <protection locked="0" hidden="0"/>
    </xf>
    <xf numFmtId="164" fontId="0" fillId="0" borderId="0" applyProtection="1" pivotButton="0" quotePrefix="0" xfId="0">
      <protection locked="0" hidden="0"/>
    </xf>
    <xf numFmtId="0" fontId="5" fillId="3" borderId="0" pivotButton="0" quotePrefix="0" xfId="0"/>
    <xf numFmtId="165" fontId="0" fillId="0" borderId="0" pivotButton="0" quotePrefix="0" xfId="0"/>
    <xf numFmtId="0" fontId="6" fillId="2" borderId="0" pivotButton="0" quotePrefix="0" xfId="0"/>
    <xf numFmtId="165" fontId="6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 ht="34" customHeight="1">
      <c r="A1" s="1" t="inlineStr">
        <is>
          <t>Payoff worksheet</t>
        </is>
      </c>
    </row>
    <row r="3">
      <c r="A3" s="2" t="inlineStr">
        <is>
          <t>An itemized payoff builder with basis-driven per diem and good-through-date interest.</t>
        </is>
      </c>
    </row>
    <row r="5">
      <c r="A5" s="3" t="inlineStr">
        <is>
          <t>Sample data — replace with your own.</t>
        </is>
      </c>
    </row>
    <row r="7">
      <c r="A7" s="4" t="inlineStr">
        <is>
          <t>Operational example, not legal, tax, accounting, or regulatory advice. Review against your loan documents before use.</t>
        </is>
      </c>
    </row>
    <row r="8">
      <c r="A8" s="4" t="inlineStr">
        <is>
          <t>Generated for LoanConsole — records servicing activity; never moves or holds funds.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8" customWidth="1" min="2" max="2"/>
  </cols>
  <sheetData>
    <row r="1" ht="32" customHeight="1">
      <c r="A1" s="5" t="inlineStr">
        <is>
          <t>Payoff worksheet — Maple Street Rehab</t>
        </is>
      </c>
    </row>
    <row r="2">
      <c r="A2" t="inlineStr">
        <is>
          <t>Loan</t>
        </is>
      </c>
      <c r="B2" s="6" t="inlineStr">
        <is>
          <t>Maple Street Rehab · LN-1042</t>
        </is>
      </c>
    </row>
    <row r="3">
      <c r="A3" t="inlineStr">
        <is>
          <t>Principal</t>
        </is>
      </c>
      <c r="B3" s="7" t="n">
        <v>400000</v>
      </c>
    </row>
    <row r="4">
      <c r="A4" t="inlineStr">
        <is>
          <t>Annual rate</t>
        </is>
      </c>
      <c r="B4" s="8" t="n">
        <v>0.12</v>
      </c>
    </row>
    <row r="5">
      <c r="A5" t="inlineStr">
        <is>
          <t>Day-count basis</t>
        </is>
      </c>
      <c r="B5" s="6" t="inlineStr">
        <is>
          <t>Actual/365</t>
        </is>
      </c>
    </row>
    <row r="6">
      <c r="A6" t="inlineStr">
        <is>
          <t>Good-through date</t>
        </is>
      </c>
      <c r="B6" s="9" t="n">
        <v>46124</v>
      </c>
    </row>
    <row r="7">
      <c r="A7" t="inlineStr">
        <is>
          <t>Last-paid-through date</t>
        </is>
      </c>
      <c r="B7" s="9" t="n">
        <v>46108</v>
      </c>
    </row>
    <row r="8">
      <c r="A8" t="inlineStr">
        <is>
          <t>Reserve credit</t>
        </is>
      </c>
      <c r="B8" s="7" t="n">
        <v>-3150</v>
      </c>
    </row>
    <row r="9">
      <c r="A9" t="inlineStr">
        <is>
          <t>Exit-fee rate</t>
        </is>
      </c>
      <c r="B9" s="8" t="n">
        <v>0.01</v>
      </c>
    </row>
    <row r="10">
      <c r="A10" t="inlineStr"/>
      <c r="B10" t="inlineStr"/>
    </row>
    <row r="11">
      <c r="A11" s="10" t="inlineStr">
        <is>
          <t>Days in year</t>
        </is>
      </c>
      <c r="B11">
        <f>IF(B5="Actual/365",365,360)</f>
        <v>365</v>
      </c>
    </row>
    <row r="12">
      <c r="A12" s="10" t="inlineStr">
        <is>
          <t>Per diem</t>
        </is>
      </c>
      <c r="B12" s="11">
        <f>ROUND(B3*B4/B11,2)</f>
        <v>131.51</v>
      </c>
    </row>
    <row r="13">
      <c r="A13" s="10" t="inlineStr">
        <is>
          <t>Accrued days</t>
        </is>
      </c>
      <c r="B13">
        <f>IF(B5="30/360 US",DAYS360(B7,B6,FALSE),B6-B7)</f>
        <v>16</v>
      </c>
    </row>
    <row r="14">
      <c r="A14" s="10" t="inlineStr">
        <is>
          <t>Accrued interest</t>
        </is>
      </c>
      <c r="B14" s="11">
        <f>ROUND(B3*B4/B11*B13,2)</f>
        <v>2104.11</v>
      </c>
    </row>
    <row r="15">
      <c r="A15" s="10" t="inlineStr">
        <is>
          <t>Exit fee</t>
        </is>
      </c>
      <c r="B15" s="11">
        <f>ROUND(B3*B9,2)</f>
        <v>4000</v>
      </c>
    </row>
    <row r="16">
      <c r="A16" s="12" t="inlineStr">
        <is>
          <t>Total payoff</t>
        </is>
      </c>
      <c r="B16" s="13">
        <f>B3+B14+B8+B15</f>
        <v>402954.11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">
    <mergeCell ref="A1:B1"/>
  </mergeCells>
  <dataValidations count="1">
    <dataValidation sqref="B5" showDropDown="0" showInputMessage="0" showErrorMessage="0" allowBlank="0" type="list">
      <formula1>"Actual/365,Actual/360,30/360 US"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LoanConsole</dc:creator>
  <dcterms:created xsi:type="dcterms:W3CDTF">2026-07-11T00:00:00Z</dcterms:created>
  <dcterms:modified xsi:type="dcterms:W3CDTF">2026-07-11T00:00:00Z</dcterms:modified>
  <cp:lastModifiedBy>LoanConsole</cp:lastModifiedBy>
</cp:coreProperties>
</file>